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mmnitz\Desktop\Produkte\Elefant\"/>
    </mc:Choice>
  </mc:AlternateContent>
  <xr:revisionPtr revIDLastSave="0" documentId="13_ncr:1_{9A15FC43-0C10-43E7-A99D-22DB32FEA475}" xr6:coauthVersionLast="47" xr6:coauthVersionMax="47" xr10:uidLastSave="{00000000-0000-0000-0000-000000000000}"/>
  <bookViews>
    <workbookView xWindow="-120" yWindow="-120" windowWidth="29040" windowHeight="15840" xr2:uid="{9E51AA09-9E4B-4F8C-96CF-21076EC94824}"/>
  </bookViews>
  <sheets>
    <sheet name="Elefant Praxissoftwar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I19" i="3"/>
  <c r="J14" i="3"/>
  <c r="J15" i="3" s="1"/>
  <c r="I14" i="3"/>
  <c r="J19" i="3"/>
  <c r="J20" i="3"/>
  <c r="J23" i="3"/>
  <c r="J34" i="3"/>
  <c r="J35" i="3"/>
  <c r="J36" i="3"/>
  <c r="J37" i="3"/>
  <c r="J10" i="3"/>
  <c r="I37" i="3"/>
  <c r="I36" i="3"/>
  <c r="I35" i="3"/>
  <c r="I34" i="3"/>
  <c r="I23" i="3"/>
  <c r="I10" i="3"/>
  <c r="I20" i="3"/>
  <c r="C29" i="3"/>
  <c r="B30" i="3"/>
  <c r="B31" i="3"/>
  <c r="C31" i="3" s="1"/>
  <c r="G8" i="3"/>
  <c r="E8" i="3"/>
  <c r="C37" i="3"/>
  <c r="C36" i="3"/>
  <c r="C35" i="3"/>
  <c r="C34" i="3"/>
  <c r="C26" i="3"/>
  <c r="C30" i="3"/>
  <c r="C24" i="3"/>
  <c r="C17" i="3"/>
  <c r="C16" i="3"/>
  <c r="C11" i="3"/>
  <c r="C15" i="3"/>
  <c r="C14" i="3"/>
  <c r="C10" i="3"/>
  <c r="J38" i="3" l="1"/>
</calcChain>
</file>

<file path=xl/sharedStrings.xml><?xml version="1.0" encoding="utf-8"?>
<sst xmlns="http://schemas.openxmlformats.org/spreadsheetml/2006/main" count="43" uniqueCount="39">
  <si>
    <t>Paket M</t>
  </si>
  <si>
    <t>monatlich</t>
  </si>
  <si>
    <t>jährlich</t>
  </si>
  <si>
    <t>Elefant Classic</t>
  </si>
  <si>
    <t>Elefant Profi</t>
  </si>
  <si>
    <t>TI-Betriebs- und Wartungskosten</t>
  </si>
  <si>
    <t>Update und Wartung E-Health-Konnektor (NFDM und EMP)</t>
  </si>
  <si>
    <t>Update und Wartung ePA-Konnektor</t>
  </si>
  <si>
    <t>ePA-Modul</t>
  </si>
  <si>
    <t>Software</t>
  </si>
  <si>
    <t>Elefant Junior Classic</t>
  </si>
  <si>
    <t>Elefant Junior Profi</t>
  </si>
  <si>
    <t>Download</t>
  </si>
  <si>
    <t>Paket S</t>
  </si>
  <si>
    <t>Kosten bis 30.11.2022</t>
  </si>
  <si>
    <t>kostenfreie Funktionen:  Udana *</t>
  </si>
  <si>
    <t>kostenfreie Funktionen:  webprax</t>
  </si>
  <si>
    <t>kostenfreie Funktionen:  PsyNote</t>
  </si>
  <si>
    <t>First-Level-Support</t>
  </si>
  <si>
    <t>je 1 Mehrmandant mit eigener BSNR (Elefant Classic)</t>
  </si>
  <si>
    <t>je 1 Mehrmandanten ohne eigener BSNR (Elefant Classic)</t>
  </si>
  <si>
    <t>Mehrmandanten</t>
  </si>
  <si>
    <t>Service</t>
  </si>
  <si>
    <t>Zusatzmodule</t>
  </si>
  <si>
    <t>Kosten ab 1.12.2022</t>
  </si>
  <si>
    <t>zusätzliche kostenfreie Funktionen</t>
  </si>
  <si>
    <t>je 1 Mehrmandanten mit eigener BSNR (Elefant Profi)</t>
  </si>
  <si>
    <t>je 1 Mehrmandanten ohne eigener BSNR (Elefant Profi)</t>
  </si>
  <si>
    <t>Telematikinfrastruktur **</t>
  </si>
  <si>
    <t xml:space="preserve">* Beispielpreis für zwei Fortbildungen </t>
  </si>
  <si>
    <t>weiterer Mandant</t>
  </si>
  <si>
    <t>Summe</t>
  </si>
  <si>
    <t>Zusatzmodule: Selektrivverträge  BaWÜ 1. Kasse</t>
  </si>
  <si>
    <t>Zusatzmodule: Selektrivverträge  BaWÜ je weitere Kasse</t>
  </si>
  <si>
    <t>Zusatzmodule: Security-Mode</t>
  </si>
  <si>
    <t>** Betriebs- und Wartungskosten werden von KBV finanziert (ca. 90 € monatlich)</t>
  </si>
  <si>
    <t>Kalkulieren Sie die Preise hier.</t>
  </si>
  <si>
    <t>Alte Preise in Netto</t>
  </si>
  <si>
    <t>Neue Preise in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</si>
</sst>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4" borderId="6" xfId="0" applyFill="1" applyBorder="1" applyAlignment="1">
      <alignment horizontal="left" indent="1"/>
    </xf>
    <xf numFmtId="0" fontId="0" fillId="4" borderId="7" xfId="0" applyFill="1" applyBorder="1"/>
    <xf numFmtId="0" fontId="0" fillId="4" borderId="8" xfId="0" applyFill="1" applyBorder="1" applyAlignment="1">
      <alignment horizontal="left" indent="1"/>
    </xf>
    <xf numFmtId="0" fontId="0" fillId="4" borderId="5" xfId="0" applyFill="1" applyBorder="1"/>
    <xf numFmtId="0" fontId="2" fillId="4" borderId="9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left" indent="2"/>
    </xf>
    <xf numFmtId="8" fontId="0" fillId="4" borderId="5" xfId="0" applyNumberFormat="1" applyFill="1" applyBorder="1" applyAlignment="1">
      <alignment horizontal="right" indent="1"/>
    </xf>
    <xf numFmtId="8" fontId="3" fillId="4" borderId="10" xfId="0" applyNumberFormat="1" applyFont="1" applyFill="1" applyBorder="1" applyAlignment="1">
      <alignment horizontal="right" inden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0" fillId="0" borderId="0" xfId="0" applyAlignment="1" applyProtection="1">
      <alignment horizontal="left" indent="1"/>
    </xf>
    <xf numFmtId="164" fontId="0" fillId="0" borderId="0" xfId="0" applyNumberFormat="1" applyAlignment="1" applyProtection="1">
      <alignment horizontal="center" vertical="center"/>
    </xf>
    <xf numFmtId="164" fontId="0" fillId="3" borderId="2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</xf>
    <xf numFmtId="164" fontId="0" fillId="3" borderId="3" xfId="0" applyNumberFormat="1" applyFill="1" applyBorder="1" applyAlignment="1" applyProtection="1">
      <alignment horizontal="center" vertical="center"/>
    </xf>
    <xf numFmtId="8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/>
    <xf numFmtId="164" fontId="0" fillId="3" borderId="4" xfId="0" applyNumberForma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0" xfId="0" applyAlignment="1" applyProtection="1">
      <alignment horizontal="left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B3D2-9734-4DEE-B1DD-A3C584CB92C3}">
  <dimension ref="A1:L43"/>
  <sheetViews>
    <sheetView tabSelected="1" zoomScale="80" zoomScaleNormal="80" workbookViewId="0">
      <selection activeCell="M22" sqref="M22"/>
    </sheetView>
  </sheetViews>
  <sheetFormatPr baseColWidth="10" defaultRowHeight="15" x14ac:dyDescent="0.25"/>
  <cols>
    <col min="1" max="1" width="82.85546875" customWidth="1"/>
    <col min="8" max="8" width="3.85546875" customWidth="1"/>
    <col min="9" max="9" width="56.140625" customWidth="1"/>
  </cols>
  <sheetData>
    <row r="1" spans="1:12" x14ac:dyDescent="0.25">
      <c r="A1" s="17"/>
      <c r="B1" s="17"/>
      <c r="C1" s="17"/>
      <c r="D1" s="17"/>
      <c r="E1" s="17"/>
      <c r="F1" s="17"/>
      <c r="G1" s="17"/>
      <c r="H1" s="17"/>
    </row>
    <row r="2" spans="1:12" x14ac:dyDescent="0.25">
      <c r="A2" s="17"/>
      <c r="B2" s="18" t="s">
        <v>14</v>
      </c>
      <c r="C2" s="18"/>
      <c r="D2" s="19" t="s">
        <v>24</v>
      </c>
      <c r="E2" s="19"/>
      <c r="F2" s="19"/>
      <c r="G2" s="19"/>
      <c r="H2" s="17"/>
    </row>
    <row r="3" spans="1:12" x14ac:dyDescent="0.25">
      <c r="A3" s="17"/>
      <c r="B3" s="20"/>
      <c r="C3" s="20"/>
      <c r="D3" s="21"/>
      <c r="E3" s="21"/>
      <c r="F3" s="21"/>
      <c r="G3" s="21"/>
      <c r="H3" s="17"/>
    </row>
    <row r="4" spans="1:12" x14ac:dyDescent="0.25">
      <c r="A4" s="17"/>
      <c r="B4" s="18" t="s">
        <v>37</v>
      </c>
      <c r="C4" s="18"/>
      <c r="D4" s="19" t="s">
        <v>38</v>
      </c>
      <c r="E4" s="19"/>
      <c r="F4" s="19"/>
      <c r="G4" s="19"/>
      <c r="H4" s="17"/>
    </row>
    <row r="5" spans="1:12" x14ac:dyDescent="0.25">
      <c r="A5" s="17"/>
      <c r="B5" s="17"/>
      <c r="C5" s="17"/>
      <c r="D5" s="19" t="s">
        <v>13</v>
      </c>
      <c r="E5" s="19"/>
      <c r="F5" s="19" t="s">
        <v>0</v>
      </c>
      <c r="G5" s="19"/>
      <c r="H5" s="17"/>
      <c r="I5" s="8" t="s">
        <v>36</v>
      </c>
      <c r="J5" s="9"/>
    </row>
    <row r="6" spans="1:12" x14ac:dyDescent="0.25">
      <c r="A6" s="17"/>
      <c r="B6" s="22" t="s">
        <v>1</v>
      </c>
      <c r="C6" s="22" t="s">
        <v>2</v>
      </c>
      <c r="D6" s="22" t="s">
        <v>1</v>
      </c>
      <c r="E6" s="22" t="s">
        <v>2</v>
      </c>
      <c r="F6" s="22" t="s">
        <v>1</v>
      </c>
      <c r="G6" s="22" t="s">
        <v>2</v>
      </c>
      <c r="H6" s="17"/>
      <c r="I6" s="10"/>
      <c r="J6" s="11"/>
      <c r="K6" s="1"/>
      <c r="L6" s="1"/>
    </row>
    <row r="7" spans="1:12" x14ac:dyDescent="0.25">
      <c r="A7" s="23" t="s">
        <v>9</v>
      </c>
      <c r="B7" s="22"/>
      <c r="C7" s="22"/>
      <c r="D7" s="17"/>
      <c r="E7" s="17"/>
      <c r="F7" s="17"/>
      <c r="G7" s="17"/>
      <c r="H7" s="17"/>
      <c r="I7" s="12"/>
      <c r="J7" s="13"/>
      <c r="K7" s="2"/>
      <c r="L7" s="2"/>
    </row>
    <row r="8" spans="1:12" x14ac:dyDescent="0.25">
      <c r="A8" s="24" t="s">
        <v>10</v>
      </c>
      <c r="B8" s="25">
        <v>4.75</v>
      </c>
      <c r="C8" s="25">
        <v>57</v>
      </c>
      <c r="D8" s="26">
        <v>41.9</v>
      </c>
      <c r="E8" s="26">
        <f>+D8*12</f>
        <v>502.79999999999995</v>
      </c>
      <c r="F8" s="27">
        <v>134.30000000000001</v>
      </c>
      <c r="G8" s="27">
        <f>+F8*12</f>
        <v>1611.6000000000001</v>
      </c>
      <c r="H8" s="17"/>
      <c r="I8" s="3"/>
      <c r="J8" s="4"/>
    </row>
    <row r="9" spans="1:12" x14ac:dyDescent="0.25">
      <c r="A9" s="24" t="s">
        <v>11</v>
      </c>
      <c r="B9" s="25">
        <v>5.58</v>
      </c>
      <c r="C9" s="25">
        <v>67</v>
      </c>
      <c r="D9" s="28"/>
      <c r="E9" s="28"/>
      <c r="F9" s="27"/>
      <c r="G9" s="27"/>
      <c r="H9" s="17"/>
      <c r="I9" s="5"/>
      <c r="J9" s="6"/>
    </row>
    <row r="10" spans="1:12" x14ac:dyDescent="0.25">
      <c r="A10" s="24" t="s">
        <v>3</v>
      </c>
      <c r="B10" s="29">
        <v>21.8</v>
      </c>
      <c r="C10" s="25">
        <f>+B10*12</f>
        <v>261.60000000000002</v>
      </c>
      <c r="D10" s="28"/>
      <c r="E10" s="28"/>
      <c r="F10" s="27"/>
      <c r="G10" s="27"/>
      <c r="H10" s="17"/>
      <c r="I10" s="5" t="str">
        <f>+A10</f>
        <v>Elefant Classic</v>
      </c>
      <c r="J10" s="15">
        <f>B10</f>
        <v>21.8</v>
      </c>
    </row>
    <row r="11" spans="1:12" x14ac:dyDescent="0.25">
      <c r="A11" s="24" t="s">
        <v>4</v>
      </c>
      <c r="B11" s="25">
        <v>25.8</v>
      </c>
      <c r="C11" s="25">
        <f>+B11*12</f>
        <v>309.60000000000002</v>
      </c>
      <c r="D11" s="28"/>
      <c r="E11" s="28"/>
      <c r="F11" s="27"/>
      <c r="G11" s="27"/>
      <c r="H11" s="17"/>
      <c r="I11" s="5"/>
      <c r="J11" s="15"/>
    </row>
    <row r="12" spans="1:12" x14ac:dyDescent="0.25">
      <c r="A12" s="24"/>
      <c r="B12" s="25"/>
      <c r="C12" s="25"/>
      <c r="D12" s="28"/>
      <c r="E12" s="28"/>
      <c r="F12" s="27"/>
      <c r="G12" s="27"/>
      <c r="H12" s="17"/>
      <c r="I12" s="5"/>
      <c r="J12" s="15"/>
    </row>
    <row r="13" spans="1:12" x14ac:dyDescent="0.25">
      <c r="A13" s="23" t="s">
        <v>21</v>
      </c>
      <c r="B13" s="25"/>
      <c r="C13" s="25"/>
      <c r="D13" s="28"/>
      <c r="E13" s="28"/>
      <c r="F13" s="27"/>
      <c r="G13" s="27"/>
      <c r="H13" s="17"/>
      <c r="I13" s="5"/>
      <c r="J13" s="15"/>
    </row>
    <row r="14" spans="1:12" x14ac:dyDescent="0.25">
      <c r="A14" s="24" t="s">
        <v>19</v>
      </c>
      <c r="B14" s="25">
        <v>21.8</v>
      </c>
      <c r="C14" s="25">
        <f t="shared" ref="C14:C15" si="0">+B14*12</f>
        <v>261.60000000000002</v>
      </c>
      <c r="D14" s="28"/>
      <c r="E14" s="28"/>
      <c r="F14" s="27"/>
      <c r="G14" s="27"/>
      <c r="H14" s="17"/>
      <c r="I14" s="5" t="str">
        <f>A14</f>
        <v>je 1 Mehrmandant mit eigener BSNR (Elefant Classic)</v>
      </c>
      <c r="J14" s="15">
        <f t="shared" ref="J14" si="1">B14</f>
        <v>21.8</v>
      </c>
    </row>
    <row r="15" spans="1:12" x14ac:dyDescent="0.25">
      <c r="A15" s="24" t="s">
        <v>20</v>
      </c>
      <c r="B15" s="25">
        <v>10.9</v>
      </c>
      <c r="C15" s="25">
        <f t="shared" si="0"/>
        <v>130.80000000000001</v>
      </c>
      <c r="D15" s="28"/>
      <c r="E15" s="28"/>
      <c r="F15" s="27"/>
      <c r="G15" s="27"/>
      <c r="H15" s="17"/>
      <c r="I15" s="5" t="s">
        <v>30</v>
      </c>
      <c r="J15" s="15">
        <f>J14</f>
        <v>21.8</v>
      </c>
    </row>
    <row r="16" spans="1:12" x14ac:dyDescent="0.25">
      <c r="A16" s="24" t="s">
        <v>26</v>
      </c>
      <c r="B16" s="25">
        <v>25.8</v>
      </c>
      <c r="C16" s="25">
        <f>+B16*12</f>
        <v>309.60000000000002</v>
      </c>
      <c r="D16" s="28"/>
      <c r="E16" s="28"/>
      <c r="F16" s="27"/>
      <c r="G16" s="27"/>
      <c r="H16" s="17"/>
      <c r="I16" s="5"/>
      <c r="J16" s="15"/>
    </row>
    <row r="17" spans="1:10" x14ac:dyDescent="0.25">
      <c r="A17" s="24" t="s">
        <v>27</v>
      </c>
      <c r="B17" s="25">
        <v>12.9</v>
      </c>
      <c r="C17" s="25">
        <f>+B17*12</f>
        <v>154.80000000000001</v>
      </c>
      <c r="D17" s="28"/>
      <c r="E17" s="28"/>
      <c r="F17" s="27"/>
      <c r="G17" s="27"/>
      <c r="H17" s="17"/>
      <c r="I17" s="5"/>
      <c r="J17" s="15"/>
    </row>
    <row r="18" spans="1:10" x14ac:dyDescent="0.25">
      <c r="A18" s="17"/>
      <c r="B18" s="25"/>
      <c r="C18" s="25"/>
      <c r="D18" s="28"/>
      <c r="E18" s="28"/>
      <c r="F18" s="27"/>
      <c r="G18" s="27"/>
      <c r="H18" s="17"/>
      <c r="I18" s="5"/>
      <c r="J18" s="15"/>
    </row>
    <row r="19" spans="1:10" x14ac:dyDescent="0.25">
      <c r="A19" s="23" t="s">
        <v>22</v>
      </c>
      <c r="B19" s="25"/>
      <c r="C19" s="25"/>
      <c r="D19" s="28"/>
      <c r="E19" s="28"/>
      <c r="F19" s="27"/>
      <c r="G19" s="27"/>
      <c r="H19" s="17"/>
      <c r="I19" s="14" t="str">
        <f>+A20</f>
        <v>Download</v>
      </c>
      <c r="J19" s="15">
        <f t="shared" ref="J19:J37" si="2">B19</f>
        <v>0</v>
      </c>
    </row>
    <row r="20" spans="1:10" x14ac:dyDescent="0.25">
      <c r="A20" s="24" t="s">
        <v>12</v>
      </c>
      <c r="B20" s="25">
        <v>0.43</v>
      </c>
      <c r="C20" s="25">
        <v>5.2</v>
      </c>
      <c r="D20" s="28"/>
      <c r="E20" s="28"/>
      <c r="F20" s="27"/>
      <c r="G20" s="27"/>
      <c r="H20" s="17"/>
      <c r="I20" s="14" t="str">
        <f>+A21</f>
        <v>First-Level-Support</v>
      </c>
      <c r="J20" s="15">
        <f t="shared" si="2"/>
        <v>0.43</v>
      </c>
    </row>
    <row r="21" spans="1:10" x14ac:dyDescent="0.25">
      <c r="A21" s="24" t="s">
        <v>18</v>
      </c>
      <c r="B21" s="25">
        <v>0</v>
      </c>
      <c r="C21" s="25">
        <v>0</v>
      </c>
      <c r="D21" s="28"/>
      <c r="E21" s="28"/>
      <c r="F21" s="27"/>
      <c r="G21" s="27"/>
      <c r="H21" s="17"/>
      <c r="I21" s="5"/>
      <c r="J21" s="15"/>
    </row>
    <row r="22" spans="1:10" x14ac:dyDescent="0.25">
      <c r="A22" s="24"/>
      <c r="B22" s="25"/>
      <c r="C22" s="25"/>
      <c r="D22" s="28"/>
      <c r="E22" s="28"/>
      <c r="F22" s="27"/>
      <c r="G22" s="27"/>
      <c r="H22" s="17"/>
      <c r="I22" s="5"/>
      <c r="J22" s="15"/>
    </row>
    <row r="23" spans="1:10" x14ac:dyDescent="0.25">
      <c r="A23" s="23" t="s">
        <v>23</v>
      </c>
      <c r="B23" s="25"/>
      <c r="C23" s="25"/>
      <c r="D23" s="28"/>
      <c r="E23" s="28"/>
      <c r="F23" s="27"/>
      <c r="G23" s="27"/>
      <c r="H23" s="17"/>
      <c r="I23" s="5" t="str">
        <f>+A24</f>
        <v>Zusatzmodule: Security-Mode</v>
      </c>
      <c r="J23" s="15">
        <f t="shared" si="2"/>
        <v>0</v>
      </c>
    </row>
    <row r="24" spans="1:10" x14ac:dyDescent="0.25">
      <c r="A24" s="24" t="s">
        <v>34</v>
      </c>
      <c r="B24" s="25">
        <v>5</v>
      </c>
      <c r="C24" s="25">
        <f>12*5</f>
        <v>60</v>
      </c>
      <c r="D24" s="28"/>
      <c r="E24" s="28"/>
      <c r="F24" s="27"/>
      <c r="G24" s="27"/>
      <c r="H24" s="17"/>
      <c r="I24" s="5"/>
      <c r="J24" s="15"/>
    </row>
    <row r="25" spans="1:10" x14ac:dyDescent="0.25">
      <c r="A25" s="24" t="s">
        <v>32</v>
      </c>
      <c r="B25" s="25">
        <v>42.02</v>
      </c>
      <c r="C25" s="25">
        <f>+B25*12</f>
        <v>504.24</v>
      </c>
      <c r="D25" s="28"/>
      <c r="E25" s="28"/>
      <c r="F25" s="27"/>
      <c r="G25" s="27"/>
      <c r="H25" s="17"/>
      <c r="I25" s="5"/>
      <c r="J25" s="15"/>
    </row>
    <row r="26" spans="1:10" x14ac:dyDescent="0.25">
      <c r="A26" s="24" t="s">
        <v>33</v>
      </c>
      <c r="B26" s="25">
        <v>6.72</v>
      </c>
      <c r="C26" s="25">
        <f>+B26*12</f>
        <v>80.64</v>
      </c>
      <c r="D26" s="28"/>
      <c r="E26" s="28"/>
      <c r="F26" s="27"/>
      <c r="G26" s="27"/>
      <c r="H26" s="17"/>
      <c r="I26" s="5"/>
      <c r="J26" s="15"/>
    </row>
    <row r="27" spans="1:10" x14ac:dyDescent="0.25">
      <c r="A27" s="24"/>
      <c r="B27" s="25"/>
      <c r="C27" s="25"/>
      <c r="D27" s="28"/>
      <c r="E27" s="28"/>
      <c r="F27" s="27"/>
      <c r="G27" s="27"/>
      <c r="H27" s="17"/>
      <c r="I27" s="5"/>
      <c r="J27" s="15"/>
    </row>
    <row r="28" spans="1:10" x14ac:dyDescent="0.25">
      <c r="A28" s="30" t="s">
        <v>25</v>
      </c>
      <c r="B28" s="17"/>
      <c r="C28" s="17"/>
      <c r="D28" s="28"/>
      <c r="E28" s="28"/>
      <c r="F28" s="27"/>
      <c r="G28" s="27"/>
      <c r="H28" s="17"/>
      <c r="I28" s="5"/>
      <c r="J28" s="15"/>
    </row>
    <row r="29" spans="1:10" x14ac:dyDescent="0.25">
      <c r="A29" s="24" t="s">
        <v>15</v>
      </c>
      <c r="B29" s="25">
        <v>0</v>
      </c>
      <c r="C29" s="25">
        <f>120/1.19</f>
        <v>100.84033613445379</v>
      </c>
      <c r="D29" s="28"/>
      <c r="E29" s="28"/>
      <c r="F29" s="27"/>
      <c r="G29" s="27"/>
      <c r="H29" s="17"/>
      <c r="I29" s="5"/>
      <c r="J29" s="15"/>
    </row>
    <row r="30" spans="1:10" x14ac:dyDescent="0.25">
      <c r="A30" s="24" t="s">
        <v>17</v>
      </c>
      <c r="B30" s="25">
        <f>8.99/1.19</f>
        <v>7.5546218487394965</v>
      </c>
      <c r="C30" s="25">
        <f>8.99*12</f>
        <v>107.88</v>
      </c>
      <c r="D30" s="31"/>
      <c r="E30" s="31"/>
      <c r="F30" s="27"/>
      <c r="G30" s="27"/>
      <c r="H30" s="17"/>
      <c r="I30" s="5"/>
      <c r="J30" s="15"/>
    </row>
    <row r="31" spans="1:10" x14ac:dyDescent="0.25">
      <c r="A31" s="24" t="s">
        <v>16</v>
      </c>
      <c r="B31" s="25">
        <f>9.99/1.19</f>
        <v>8.3949579831932777</v>
      </c>
      <c r="C31" s="25">
        <f>B31*12</f>
        <v>100.73949579831933</v>
      </c>
      <c r="D31" s="25"/>
      <c r="E31" s="25"/>
      <c r="F31" s="27"/>
      <c r="G31" s="27"/>
      <c r="H31" s="17"/>
      <c r="I31" s="5"/>
      <c r="J31" s="15"/>
    </row>
    <row r="32" spans="1:10" x14ac:dyDescent="0.25">
      <c r="A32" s="17"/>
      <c r="B32" s="17"/>
      <c r="C32" s="17"/>
      <c r="D32" s="25"/>
      <c r="E32" s="25"/>
      <c r="F32" s="27"/>
      <c r="G32" s="27"/>
      <c r="H32" s="17"/>
      <c r="I32" s="5"/>
      <c r="J32" s="15"/>
    </row>
    <row r="33" spans="1:10" x14ac:dyDescent="0.25">
      <c r="A33" s="30" t="s">
        <v>28</v>
      </c>
      <c r="B33" s="17"/>
      <c r="C33" s="17"/>
      <c r="D33" s="25"/>
      <c r="E33" s="25"/>
      <c r="F33" s="27"/>
      <c r="G33" s="27"/>
      <c r="H33" s="17"/>
      <c r="I33" s="5"/>
      <c r="J33" s="15"/>
    </row>
    <row r="34" spans="1:10" x14ac:dyDescent="0.25">
      <c r="A34" s="24" t="s">
        <v>5</v>
      </c>
      <c r="B34" s="25">
        <v>69.47</v>
      </c>
      <c r="C34" s="25">
        <f>+B34*12</f>
        <v>833.64</v>
      </c>
      <c r="D34" s="25"/>
      <c r="E34" s="25"/>
      <c r="F34" s="27"/>
      <c r="G34" s="27"/>
      <c r="H34" s="17"/>
      <c r="I34" s="5" t="str">
        <f>+A34</f>
        <v>TI-Betriebs- und Wartungskosten</v>
      </c>
      <c r="J34" s="15">
        <f t="shared" si="2"/>
        <v>69.47</v>
      </c>
    </row>
    <row r="35" spans="1:10" x14ac:dyDescent="0.25">
      <c r="A35" s="24" t="s">
        <v>6</v>
      </c>
      <c r="B35" s="25">
        <v>1.26</v>
      </c>
      <c r="C35" s="25">
        <f>+B35*12</f>
        <v>15.120000000000001</v>
      </c>
      <c r="D35" s="25"/>
      <c r="E35" s="25"/>
      <c r="F35" s="27"/>
      <c r="G35" s="27"/>
      <c r="H35" s="17"/>
      <c r="I35" s="5" t="str">
        <f>+A35</f>
        <v>Update und Wartung E-Health-Konnektor (NFDM und EMP)</v>
      </c>
      <c r="J35" s="15">
        <f t="shared" si="2"/>
        <v>1.26</v>
      </c>
    </row>
    <row r="36" spans="1:10" x14ac:dyDescent="0.25">
      <c r="A36" s="24" t="s">
        <v>7</v>
      </c>
      <c r="B36" s="25">
        <v>1.26</v>
      </c>
      <c r="C36" s="25">
        <f>+B36*12</f>
        <v>15.120000000000001</v>
      </c>
      <c r="D36" s="25"/>
      <c r="E36" s="25"/>
      <c r="F36" s="27"/>
      <c r="G36" s="27"/>
      <c r="H36" s="17"/>
      <c r="I36" s="5" t="str">
        <f>+A36</f>
        <v>Update und Wartung ePA-Konnektor</v>
      </c>
      <c r="J36" s="15">
        <f t="shared" si="2"/>
        <v>1.26</v>
      </c>
    </row>
    <row r="37" spans="1:10" x14ac:dyDescent="0.25">
      <c r="A37" s="24" t="s">
        <v>8</v>
      </c>
      <c r="B37" s="25">
        <v>8.4</v>
      </c>
      <c r="C37" s="25">
        <f>+B37*12</f>
        <v>100.80000000000001</v>
      </c>
      <c r="D37" s="25"/>
      <c r="E37" s="25"/>
      <c r="F37" s="27"/>
      <c r="G37" s="27"/>
      <c r="H37" s="17"/>
      <c r="I37" s="5" t="str">
        <f>+A37</f>
        <v>ePA-Modul</v>
      </c>
      <c r="J37" s="15">
        <f t="shared" si="2"/>
        <v>8.4</v>
      </c>
    </row>
    <row r="38" spans="1:10" x14ac:dyDescent="0.25">
      <c r="A38" s="24"/>
      <c r="B38" s="25"/>
      <c r="C38" s="25"/>
      <c r="D38" s="25"/>
      <c r="E38" s="25"/>
      <c r="F38" s="25"/>
      <c r="G38" s="25"/>
      <c r="H38" s="17"/>
      <c r="I38" s="7" t="s">
        <v>31</v>
      </c>
      <c r="J38" s="16">
        <f>SUM(J8:J37)</f>
        <v>146.22</v>
      </c>
    </row>
    <row r="39" spans="1:10" x14ac:dyDescent="0.25">
      <c r="A39" s="24" t="s">
        <v>29</v>
      </c>
      <c r="B39" s="32"/>
      <c r="C39" s="32"/>
      <c r="D39" s="17"/>
      <c r="E39" s="17"/>
      <c r="F39" s="17"/>
      <c r="G39" s="17"/>
      <c r="H39" s="17"/>
    </row>
    <row r="40" spans="1:10" x14ac:dyDescent="0.25">
      <c r="A40" s="33" t="s">
        <v>35</v>
      </c>
      <c r="B40" s="25"/>
      <c r="C40" s="32"/>
      <c r="D40" s="32"/>
      <c r="E40" s="17"/>
      <c r="F40" s="17"/>
      <c r="G40" s="17"/>
      <c r="H40" s="17"/>
    </row>
    <row r="41" spans="1:10" x14ac:dyDescent="0.25">
      <c r="A41" s="17"/>
      <c r="B41" s="17"/>
      <c r="C41" s="17"/>
      <c r="D41" s="17"/>
      <c r="E41" s="17"/>
      <c r="F41" s="17"/>
      <c r="G41" s="17"/>
      <c r="H41" s="17"/>
    </row>
    <row r="42" spans="1:10" x14ac:dyDescent="0.25">
      <c r="A42" s="17"/>
      <c r="B42" s="17"/>
      <c r="C42" s="17"/>
      <c r="D42" s="17"/>
      <c r="E42" s="17"/>
      <c r="F42" s="17"/>
      <c r="G42" s="17"/>
      <c r="H42" s="17"/>
    </row>
    <row r="43" spans="1:10" x14ac:dyDescent="0.25">
      <c r="A43" s="17"/>
      <c r="B43" s="17"/>
      <c r="C43" s="17"/>
      <c r="D43" s="17"/>
      <c r="E43" s="17"/>
      <c r="F43" s="17"/>
      <c r="G43" s="17"/>
      <c r="H43" s="17"/>
    </row>
  </sheetData>
  <mergeCells count="11">
    <mergeCell ref="B4:C4"/>
    <mergeCell ref="I5:J7"/>
    <mergeCell ref="D8:D30"/>
    <mergeCell ref="E8:E30"/>
    <mergeCell ref="D4:G4"/>
    <mergeCell ref="G8:G37"/>
    <mergeCell ref="B2:C2"/>
    <mergeCell ref="D2:G2"/>
    <mergeCell ref="D5:E5"/>
    <mergeCell ref="F5:G5"/>
    <mergeCell ref="F8:F3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Elefant Praxissoftware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Pommnitz</dc:creator>
  <cp:lastModifiedBy>Nicole Pommnitz</cp:lastModifiedBy>
  <dcterms:created xsi:type="dcterms:W3CDTF">2022-11-10T13:35:58Z</dcterms:created>
  <dcterms:modified xsi:type="dcterms:W3CDTF">2022-11-10T14:55:31Z</dcterms:modified>
</cp:coreProperties>
</file>